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60" windowWidth="19440" windowHeight="6945"/>
  </bookViews>
  <sheets>
    <sheet name="Phong_hoc_thong_minh" sheetId="5" r:id="rId1"/>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9" i="5" l="1"/>
  <c r="F52" i="5"/>
  <c r="G49" i="5"/>
  <c r="F51" i="5" l="1"/>
  <c r="F48" i="5"/>
  <c r="F47" i="5"/>
  <c r="F46" i="5"/>
  <c r="A46" i="5"/>
  <c r="A47" i="5" s="1"/>
  <c r="A48" i="5" s="1"/>
  <c r="F45" i="5"/>
  <c r="A45" i="5"/>
  <c r="F44" i="5"/>
  <c r="F42" i="5"/>
  <c r="A42" i="5"/>
  <c r="F41" i="5"/>
  <c r="F40" i="5"/>
  <c r="F39" i="5"/>
  <c r="F38" i="5"/>
  <c r="F36" i="5"/>
  <c r="F35" i="5"/>
  <c r="F34" i="5"/>
  <c r="F33" i="5"/>
  <c r="F31" i="5"/>
  <c r="F30" i="5"/>
  <c r="F29" i="5"/>
  <c r="F28" i="5"/>
  <c r="F27" i="5"/>
  <c r="F26" i="5"/>
  <c r="F25" i="5"/>
  <c r="F23" i="5"/>
  <c r="F22" i="5"/>
  <c r="F21" i="5"/>
  <c r="F20" i="5"/>
</calcChain>
</file>

<file path=xl/sharedStrings.xml><?xml version="1.0" encoding="utf-8"?>
<sst xmlns="http://schemas.openxmlformats.org/spreadsheetml/2006/main" count="77" uniqueCount="58">
  <si>
    <t>Bộ</t>
  </si>
  <si>
    <t>Cái</t>
  </si>
  <si>
    <t>STT</t>
  </si>
  <si>
    <t xml:space="preserve">DANH MỤC VÀ DỰ TOÁN CHI PHÍ ĐẦU TƯ  </t>
  </si>
  <si>
    <t>PHÒNG HỌC THÔNG MINH SMARTCLASS+ PRO (CANADA)</t>
  </si>
  <si>
    <t>Có hiệu lực từ ngày 22/02/2019</t>
  </si>
  <si>
    <t xml:space="preserve">Kính gởi       :   TRƯỜNG CĐ LÝ TỰ TRỌNG </t>
  </si>
  <si>
    <t xml:space="preserve">Người nhận :    BAN GIÁM HIỆU </t>
  </si>
  <si>
    <t>MÔ HÌNH DỰ KIẾN</t>
  </si>
  <si>
    <r>
      <rPr>
        <b/>
        <sz val="11"/>
        <color theme="1"/>
        <rFont val="Arial"/>
        <family val="2"/>
      </rPr>
      <t xml:space="preserve">SAO MAI </t>
    </r>
    <r>
      <rPr>
        <sz val="11"/>
        <color theme="1"/>
        <rFont val="Arial"/>
        <family val="2"/>
      </rPr>
      <t xml:space="preserve">xin gửi đến Quý khách bảng </t>
    </r>
    <r>
      <rPr>
        <b/>
        <sz val="11"/>
        <color theme="1"/>
        <rFont val="Arial"/>
        <family val="2"/>
      </rPr>
      <t xml:space="preserve">DỰ TOÁN ĐẦU TƯ PHÒNG HỌC THÔNG MINH SMARTCLASS+ 35 học viên và 1 giáo viên </t>
    </r>
    <r>
      <rPr>
        <sz val="11"/>
        <color theme="1"/>
        <rFont val="Arial"/>
        <family val="2"/>
      </rPr>
      <t>như sau:</t>
    </r>
  </si>
  <si>
    <t>DANH MỤC HÀNG HÓA</t>
  </si>
  <si>
    <t>ĐVT</t>
  </si>
  <si>
    <t xml:space="preserve">SL </t>
  </si>
  <si>
    <t>ĐƠN GIÁ
(VNĐ)</t>
  </si>
  <si>
    <t>THÀNH TIỀN
(VNĐ)</t>
  </si>
  <si>
    <t xml:space="preserve">A. HỆ THỐNG LƯU SỬ DỤNG CHUNG </t>
  </si>
  <si>
    <t>Thiết bị lưu trữ NAS server</t>
  </si>
  <si>
    <t>UPS Maruson</t>
  </si>
  <si>
    <t>Tủ Rack</t>
  </si>
  <si>
    <t xml:space="preserve">Cái </t>
  </si>
  <si>
    <t>Phần mềm Smartclass+ Server Homework V4.3</t>
  </si>
  <si>
    <t>license</t>
  </si>
  <si>
    <t xml:space="preserve">B. THIẾT BỊ NGHE NHÌN TƯƠNG TÁC - TRỰC TUYẾN </t>
  </si>
  <si>
    <t>Màn hình Led Tương tác 75" INNO ITV-752</t>
  </si>
  <si>
    <t xml:space="preserve">Máy </t>
  </si>
  <si>
    <t>Màn hình Led Tương tác 55" INNO ITV-552</t>
  </si>
  <si>
    <t xml:space="preserve">Phụ kiện lắp đặt màn hình tương tác </t>
  </si>
  <si>
    <t xml:space="preserve">Chân treo di động màn hình Led tương tác </t>
  </si>
  <si>
    <t xml:space="preserve">Bộ </t>
  </si>
  <si>
    <t xml:space="preserve">Hệ thống âm thanh phòng học thông minh TOA </t>
  </si>
  <si>
    <t>Hệ thống Camera Tracking FullHD INNO KONZESYS KZ-HD1080T</t>
  </si>
  <si>
    <t xml:space="preserve">Bảng từ Hàn Quốc 2 lớp </t>
  </si>
  <si>
    <t xml:space="preserve">C. HỆ THỐNG ĐIỀU KHIỂN THÔNG MINH CHO GIAO VIÊN </t>
  </si>
  <si>
    <t xml:space="preserve">Bục giảng thông minh INNO KONZESYS KZ-6800
Màn hình tương tác 21.5", CPU Core I5, Bộ điều khiển trung tâm lớp học thông minh, Màn hình touch điều khiển 7", 2.4G wireless Multifunctional Microphone, IC card reader.
Phần mềm SMARTCLASS+ LAD + MAD Robotel Canada cho Giáo viên  </t>
  </si>
  <si>
    <t>Phòng</t>
  </si>
  <si>
    <t>Máy tính học viên xách tay Dell 
Core i5-8250U/4G/1TB-54/UMA/15.6" FHD/Win 10/Vàng/FP/2YW_X507UA-EJ483T</t>
  </si>
  <si>
    <t>Bộ tai nghe và Micro chuyên dụng Robotel RH-CS2500 HS4</t>
  </si>
  <si>
    <t>cái</t>
  </si>
  <si>
    <t>Bộ phần mềm Let's Talk English A1, A2, B1, B2</t>
  </si>
  <si>
    <t xml:space="preserve">D. HỆ THỐNG MÁY TÍNH VÀ PHẦN MỀM CHO PHÒNG HỌC THÔNG MINH  </t>
  </si>
  <si>
    <t>Máy tính học viên xách tay Dell
Core i5-8250U/4G/1TB-54/UMA/15.6" FHD/Win 10/Vàng/FP/2YW_X507UA-EJ483T</t>
  </si>
  <si>
    <t>Phầm mềm Smartclass+ 4.3 Robotel Canada phiên bản học viên</t>
  </si>
  <si>
    <t>Hệ thống mạng wifi
Switch + router + vật tư, lắp đặt, mạng điện, nhân công đến từng vị trí</t>
  </si>
  <si>
    <t xml:space="preserve">D. BÀN GHẾ CHUYÊN DỤNG PHÒNG LAB </t>
  </si>
  <si>
    <t>Bàn chuyên dùng cho giáo viên</t>
  </si>
  <si>
    <t>Ghế xoay cho giáo viên</t>
  </si>
  <si>
    <t xml:space="preserve">Bàn học viên thiết kế thông minh cho 1 học viên </t>
  </si>
  <si>
    <t>Ghế xoay cho học viên</t>
  </si>
  <si>
    <t>Tủ xạc cho Laptop</t>
  </si>
  <si>
    <t>G. CHI PHÍ ĐÀO TẠO - CHUYỂN GIAO VÀ NÂNG CẤP HỆ THỐNG</t>
  </si>
  <si>
    <t xml:space="preserve">Chi phí huấn luyện
- Chi phí lắp đặt và chuyển giao hệ thống
- Chi phí huấn luyện và chuyển giao mô hình smartclass+ trong vòng 2 năm  
- Chi phí huấn luyện 3 lần trong 3 tháng đầu tiên  
- Chí phí bảo trì hệ thống định kỳ 3 tháng/lần trong vòng 2 năm
- Chuyển giao hệ thống trong vòng 1 ngày 
- Chi phí nhân sự, vận chuyển </t>
  </si>
  <si>
    <t>HT</t>
  </si>
  <si>
    <t>TỔNG DỰ TOÁN PHÒNG HỌC THÔNG MINH SMARTCLASS+ CANADA</t>
  </si>
  <si>
    <t xml:space="preserve">Bằng chữ: Hai tỷ hai trăm năm mươi triệu đồng bốn trăm hai mươi ngàn chẵn </t>
  </si>
  <si>
    <r>
      <rPr>
        <b/>
        <u/>
        <sz val="11"/>
        <color theme="1"/>
        <rFont val="Arial"/>
        <family val="2"/>
      </rPr>
      <t>Điều khoản bán hàng:</t>
    </r>
    <r>
      <rPr>
        <b/>
        <sz val="11"/>
        <color theme="1"/>
        <rFont val="Arial"/>
        <family val="2"/>
      </rPr>
      <t xml:space="preserve">
</t>
    </r>
    <r>
      <rPr>
        <sz val="11"/>
        <color theme="1"/>
        <rFont val="Arial"/>
        <family val="2"/>
      </rPr>
      <t>• Giá trên đã bao gồm 10% thuế VAT và các loại thuế khác. 
• Hàng chính hãng mới 100%, nguyên đai nguyên kiện, có chứng nhận xuất sứ C/O và chứng nhận chất lượng C/Q của nhà sản xuất. 
• Có đầy đủ thư ủy quyền của nhà sản xuất. 
• Bảo trì và bảo hành thiết bị : 2 năm. 
• Thời gian giao hàng &amp; lắp đặt : trong vòng 1 tuần.
• Huấn luyện, chuyển giao thiết bị và phần mềm mỗi đợt trong vòng 1 ngày và huấn luyện 3 đợt liên tiếp.  
• Thanh toán bằng chuyển khoản trước 30% giá trị hợp đồng, 70% giá trị còn lại thanh toán trong vòng 7 ngày sau khi bàn giao và nghiệm thu thiết bị.</t>
    </r>
  </si>
  <si>
    <t xml:space="preserve">CÔNG TY CP GIẢI PHÁP THIẾT BỊ SAO MAI </t>
  </si>
  <si>
    <t xml:space="preserve">ĐÀO NGỌC HOÀNG GIANG </t>
  </si>
  <si>
    <t xml:space="preserve">GIÁM ĐỐC </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</si>
</sst>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_(* #,##0.00_);_(* \(#,##0.00\);_(* &quot;-&quot;??_);_(@_)"/>
    <numFmt numFmtId="165" formatCode="#,##0_ ;\-#,##0\ "/>
    <numFmt numFmtId="166" formatCode="\$#,##0\ ;\(\$#,##0\)"/>
    <numFmt numFmtId="167" formatCode="#,"/>
    <numFmt numFmtId="168" formatCode="#,##0\ &quot;DM&quot;;\-#,##0\ &quot;DM&quot;"/>
    <numFmt numFmtId="169" formatCode="0.000%"/>
    <numFmt numFmtId="170" formatCode="&quot;￥&quot;#,##0;&quot;￥&quot;\-#,##0"/>
    <numFmt numFmtId="171" formatCode="00.000"/>
  </numFmts>
  <fonts count="25">
    <font>
      <sz val="11"/>
      <color theme="1"/>
      <name val="Calibri"/>
      <family val="2"/>
      <scheme val="minor"/>
    </font>
    <font>
      <sz val="11"/>
      <color theme="1"/>
      <name val="Calibri"/>
      <family val="2"/>
      <scheme val="minor"/>
    </font>
    <font>
      <sz val="10"/>
      <name val="Arial"/>
      <family val="2"/>
    </font>
    <font>
      <sz val="11"/>
      <color indexed="8"/>
      <name val="Calibri"/>
      <family val="2"/>
    </font>
    <font>
      <sz val="10"/>
      <name val="Arial"/>
      <family val="2"/>
    </font>
    <font>
      <b/>
      <sz val="12"/>
      <name val="Arial"/>
      <family val="2"/>
    </font>
    <font>
      <sz val="9"/>
      <name val="Times New Roman"/>
      <family val="1"/>
    </font>
    <font>
      <b/>
      <sz val="1"/>
      <color indexed="8"/>
      <name val="Courier"/>
      <family val="3"/>
    </font>
    <font>
      <sz val="10"/>
      <name val="Helv"/>
      <family val="2"/>
    </font>
    <font>
      <sz val="14"/>
      <name val="뼻뮝"/>
      <family val="3"/>
    </font>
    <font>
      <sz val="12"/>
      <name val="바탕체"/>
      <family val="3"/>
    </font>
    <font>
      <sz val="12"/>
      <name val="뼻뮝"/>
      <family val="3"/>
    </font>
    <font>
      <sz val="12"/>
      <name val="新細明體"/>
      <charset val="136"/>
    </font>
    <font>
      <sz val="11"/>
      <name val="돋움"/>
      <family val="3"/>
    </font>
    <font>
      <sz val="10"/>
      <name val="굴림체"/>
      <family val="3"/>
    </font>
    <font>
      <sz val="10"/>
      <name val="Arial"/>
      <family val="2"/>
      <charset val="163"/>
    </font>
    <font>
      <b/>
      <sz val="14"/>
      <color theme="1"/>
      <name val="Arial"/>
      <family val="2"/>
    </font>
    <font>
      <i/>
      <sz val="11"/>
      <color theme="1"/>
      <name val="Arial"/>
      <family val="2"/>
    </font>
    <font>
      <b/>
      <sz val="11"/>
      <color theme="1"/>
      <name val="Arial"/>
      <family val="2"/>
    </font>
    <font>
      <b/>
      <sz val="22"/>
      <color theme="1"/>
      <name val="Calibri"/>
      <family val="2"/>
      <scheme val="minor"/>
    </font>
    <font>
      <sz val="11"/>
      <color theme="1"/>
      <name val="Arial"/>
      <family val="2"/>
    </font>
    <font>
      <b/>
      <sz val="11"/>
      <name val="Arial"/>
      <family val="2"/>
    </font>
    <font>
      <sz val="11"/>
      <name val="Arial"/>
      <family val="2"/>
    </font>
    <font>
      <b/>
      <i/>
      <sz val="11"/>
      <color theme="1"/>
      <name val="Arial"/>
      <family val="2"/>
    </font>
    <font>
      <b/>
      <u/>
      <sz val="11"/>
      <color theme="1"/>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rgb="FFFFFF99"/>
        <bgColor indexed="64"/>
      </patternFill>
    </fill>
  </fills>
  <borders count="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9">
    <xf numFmtId="0" fontId="0" fillId="0" borderId="0"/>
    <xf numFmtId="0" fontId="2" fillId="0" borderId="0"/>
    <xf numFmtId="164" fontId="4" fillId="0" borderId="0" applyFont="0" applyFill="0" applyBorder="0" applyAlignment="0" applyProtection="0"/>
    <xf numFmtId="164" fontId="4" fillId="0" borderId="0" applyFont="0" applyFill="0" applyBorder="0" applyAlignment="0" applyProtection="0"/>
    <xf numFmtId="165" fontId="6"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3" fontId="4" fillId="0" borderId="0" applyFont="0" applyFill="0" applyBorder="0" applyAlignment="0" applyProtection="0"/>
    <xf numFmtId="166" fontId="4" fillId="0" borderId="0" applyFont="0" applyFill="0" applyBorder="0" applyAlignment="0" applyProtection="0"/>
    <xf numFmtId="0" fontId="4" fillId="0" borderId="0" applyFont="0" applyFill="0" applyBorder="0" applyAlignment="0" applyProtection="0"/>
    <xf numFmtId="0" fontId="3" fillId="0" borderId="0"/>
    <xf numFmtId="0" fontId="3" fillId="0" borderId="0"/>
    <xf numFmtId="2" fontId="4" fillId="0" borderId="0" applyFont="0" applyFill="0" applyBorder="0" applyAlignment="0" applyProtection="0"/>
    <xf numFmtId="0" fontId="5" fillId="0" borderId="1" applyNumberFormat="0" applyAlignment="0" applyProtection="0">
      <alignment horizontal="left" vertical="center"/>
    </xf>
    <xf numFmtId="0" fontId="5" fillId="0" borderId="2">
      <alignment horizontal="left" vertical="center"/>
    </xf>
    <xf numFmtId="167" fontId="7" fillId="0" borderId="0">
      <protection locked="0"/>
    </xf>
    <xf numFmtId="167" fontId="7" fillId="0" borderId="0">
      <protection locked="0"/>
    </xf>
    <xf numFmtId="0" fontId="4"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1" fillId="0" borderId="0"/>
    <xf numFmtId="0" fontId="1" fillId="0" borderId="0"/>
    <xf numFmtId="0" fontId="1" fillId="0" borderId="0"/>
    <xf numFmtId="0" fontId="15" fillId="0" borderId="0"/>
    <xf numFmtId="0" fontId="4" fillId="0" borderId="0"/>
    <xf numFmtId="0" fontId="4" fillId="0" borderId="0"/>
    <xf numFmtId="0" fontId="15" fillId="0" borderId="0"/>
    <xf numFmtId="9" fontId="6" fillId="0" borderId="0" applyFont="0" applyFill="0" applyBorder="0" applyAlignment="0" applyProtection="0"/>
    <xf numFmtId="9" fontId="4" fillId="0" borderId="0" applyFont="0" applyFill="0" applyBorder="0" applyAlignment="0" applyProtection="0"/>
    <xf numFmtId="0" fontId="4" fillId="0" borderId="0"/>
    <xf numFmtId="0" fontId="8" fillId="0" borderId="0"/>
    <xf numFmtId="0" fontId="8" fillId="0" borderId="0"/>
    <xf numFmtId="4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9" fontId="10" fillId="0" borderId="0" applyFont="0" applyFill="0" applyBorder="0" applyAlignment="0" applyProtection="0"/>
    <xf numFmtId="0" fontId="11" fillId="0" borderId="0"/>
    <xf numFmtId="168" fontId="13" fillId="0" borderId="0" applyFont="0" applyFill="0" applyBorder="0" applyAlignment="0" applyProtection="0"/>
    <xf numFmtId="169" fontId="13" fillId="0" borderId="0" applyFont="0" applyFill="0" applyBorder="0" applyAlignment="0" applyProtection="0"/>
    <xf numFmtId="170" fontId="13" fillId="0" borderId="0" applyFont="0" applyFill="0" applyBorder="0" applyAlignment="0" applyProtection="0"/>
    <xf numFmtId="171" fontId="13" fillId="0" borderId="0" applyFont="0" applyFill="0" applyBorder="0" applyAlignment="0" applyProtection="0"/>
    <xf numFmtId="0" fontId="14" fillId="0" borderId="0"/>
    <xf numFmtId="0" fontId="12" fillId="0" borderId="0"/>
    <xf numFmtId="41" fontId="12" fillId="0" borderId="0" applyFont="0" applyFill="0" applyBorder="0" applyAlignment="0" applyProtection="0"/>
    <xf numFmtId="43" fontId="12" fillId="0" borderId="0" applyFont="0" applyFill="0" applyBorder="0" applyAlignment="0" applyProtection="0"/>
    <xf numFmtId="42" fontId="12" fillId="0" borderId="0" applyFont="0" applyFill="0" applyBorder="0" applyAlignment="0" applyProtection="0"/>
    <xf numFmtId="44" fontId="12" fillId="0" borderId="0" applyFont="0" applyFill="0" applyBorder="0" applyAlignment="0" applyProtection="0"/>
  </cellStyleXfs>
  <cellXfs count="46">
    <xf numFmtId="0" fontId="0" fillId="0" borderId="0" xfId="0"/>
    <xf numFmtId="0" fontId="0" fillId="0" borderId="0" xfId="0" applyFill="1"/>
    <xf numFmtId="0" fontId="0" fillId="0" borderId="0" xfId="0" applyAlignment="1">
      <alignment horizontal="center" vertical="center"/>
    </xf>
    <xf numFmtId="0" fontId="0" fillId="0" borderId="0" xfId="0" applyAlignment="1">
      <alignment horizontal="center"/>
    </xf>
    <xf numFmtId="0" fontId="16" fillId="0" borderId="0" xfId="0" applyFont="1" applyAlignment="1">
      <alignment horizontal="center" vertical="center"/>
    </xf>
    <xf numFmtId="0" fontId="19" fillId="3" borderId="0" xfId="0" applyFont="1" applyFill="1" applyAlignment="1">
      <alignment horizontal="center" vertical="center" wrapText="1"/>
    </xf>
    <xf numFmtId="0" fontId="18" fillId="5" borderId="3" xfId="0" applyFont="1" applyFill="1" applyBorder="1" applyAlignment="1">
      <alignment horizontal="center" vertical="center"/>
    </xf>
    <xf numFmtId="0" fontId="18" fillId="5" borderId="3" xfId="0" applyFont="1" applyFill="1" applyBorder="1" applyAlignment="1">
      <alignment horizontal="center" vertical="center" wrapText="1"/>
    </xf>
    <xf numFmtId="0" fontId="0" fillId="0" borderId="0" xfId="0" applyAlignment="1">
      <alignment vertical="center"/>
    </xf>
    <xf numFmtId="0" fontId="21" fillId="4" borderId="4" xfId="0" applyFont="1" applyFill="1" applyBorder="1" applyAlignment="1">
      <alignment horizontal="left" vertical="center"/>
    </xf>
    <xf numFmtId="0" fontId="21" fillId="4" borderId="2" xfId="0" applyFont="1" applyFill="1" applyBorder="1" applyAlignment="1">
      <alignment horizontal="left" vertical="center"/>
    </xf>
    <xf numFmtId="0" fontId="21" fillId="4" borderId="5" xfId="0" applyFont="1" applyFill="1" applyBorder="1" applyAlignment="1">
      <alignment horizontal="left" vertical="center"/>
    </xf>
    <xf numFmtId="0" fontId="20" fillId="0" borderId="3" xfId="0" applyFont="1" applyFill="1" applyBorder="1" applyAlignment="1">
      <alignment horizontal="center" vertical="center"/>
    </xf>
    <xf numFmtId="0" fontId="20" fillId="0" borderId="3" xfId="0" applyFont="1" applyFill="1" applyBorder="1" applyAlignment="1">
      <alignment vertical="center" wrapText="1"/>
    </xf>
    <xf numFmtId="0" fontId="20" fillId="0" borderId="3" xfId="0" applyFont="1" applyFill="1" applyBorder="1" applyAlignment="1">
      <alignment horizontal="center" vertical="center" wrapText="1"/>
    </xf>
    <xf numFmtId="3" fontId="20" fillId="0" borderId="3" xfId="0" applyNumberFormat="1" applyFont="1" applyBorder="1" applyAlignment="1">
      <alignment vertical="center"/>
    </xf>
    <xf numFmtId="3" fontId="20" fillId="0" borderId="3" xfId="0" applyNumberFormat="1" applyFont="1" applyFill="1" applyBorder="1" applyAlignment="1">
      <alignment vertical="center"/>
    </xf>
    <xf numFmtId="0" fontId="20" fillId="2" borderId="3" xfId="0" applyFont="1" applyFill="1" applyBorder="1" applyAlignment="1">
      <alignment horizontal="center" vertical="center"/>
    </xf>
    <xf numFmtId="0" fontId="20" fillId="2" borderId="3" xfId="0" applyFont="1" applyFill="1" applyBorder="1" applyAlignment="1">
      <alignment vertical="center" wrapText="1"/>
    </xf>
    <xf numFmtId="0" fontId="20" fillId="2" borderId="3" xfId="0" applyFont="1" applyFill="1" applyBorder="1" applyAlignment="1">
      <alignment horizontal="center" vertical="center" wrapText="1"/>
    </xf>
    <xf numFmtId="3" fontId="20" fillId="2" borderId="3" xfId="0" applyNumberFormat="1" applyFont="1" applyFill="1" applyBorder="1" applyAlignment="1">
      <alignment vertical="center"/>
    </xf>
    <xf numFmtId="0" fontId="0" fillId="0" borderId="0" xfId="0" applyFill="1" applyAlignment="1">
      <alignment vertical="center"/>
    </xf>
    <xf numFmtId="3" fontId="21" fillId="4" borderId="4" xfId="0" applyNumberFormat="1" applyFont="1" applyFill="1" applyBorder="1" applyAlignment="1">
      <alignment horizontal="left" vertical="center"/>
    </xf>
    <xf numFmtId="3" fontId="21" fillId="4" borderId="2" xfId="0" applyNumberFormat="1" applyFont="1" applyFill="1" applyBorder="1" applyAlignment="1">
      <alignment horizontal="left" vertical="center"/>
    </xf>
    <xf numFmtId="3" fontId="21" fillId="4" borderId="5" xfId="0" applyNumberFormat="1" applyFont="1" applyFill="1" applyBorder="1" applyAlignment="1">
      <alignment horizontal="left" vertical="center"/>
    </xf>
    <xf numFmtId="0" fontId="20" fillId="0" borderId="4" xfId="0" applyFont="1" applyFill="1" applyBorder="1" applyAlignment="1">
      <alignment horizontal="center" vertical="center"/>
    </xf>
    <xf numFmtId="0" fontId="22" fillId="0" borderId="3" xfId="0" applyFont="1" applyFill="1" applyBorder="1" applyAlignment="1">
      <alignment horizontal="center" vertical="center"/>
    </xf>
    <xf numFmtId="3" fontId="18" fillId="0" borderId="3" xfId="0" applyNumberFormat="1" applyFont="1" applyBorder="1" applyAlignment="1">
      <alignment vertical="center"/>
    </xf>
    <xf numFmtId="3" fontId="0" fillId="0" borderId="0" xfId="0" applyNumberFormat="1" applyAlignment="1">
      <alignment vertical="center"/>
    </xf>
    <xf numFmtId="0" fontId="18" fillId="0" borderId="0" xfId="0" applyFont="1" applyAlignment="1">
      <alignment horizontal="left" vertical="center"/>
    </xf>
    <xf numFmtId="0" fontId="20" fillId="0" borderId="0" xfId="0" applyFont="1" applyAlignment="1">
      <alignment vertical="center"/>
    </xf>
    <xf numFmtId="0" fontId="20" fillId="0" borderId="0" xfId="0" applyFont="1" applyAlignment="1">
      <alignment horizontal="center" vertical="center"/>
    </xf>
    <xf numFmtId="0" fontId="20" fillId="0" borderId="0" xfId="0" applyFont="1"/>
    <xf numFmtId="0" fontId="18" fillId="0" borderId="3" xfId="0" applyFont="1" applyBorder="1" applyAlignment="1">
      <alignment horizontal="center" vertical="center"/>
    </xf>
    <xf numFmtId="0" fontId="23" fillId="0" borderId="3" xfId="0" applyFont="1" applyBorder="1" applyAlignment="1">
      <alignment horizontal="center" vertical="center"/>
    </xf>
    <xf numFmtId="0" fontId="18" fillId="0" borderId="0" xfId="0" applyFont="1" applyAlignment="1">
      <alignment horizontal="left" vertical="center" wrapText="1"/>
    </xf>
    <xf numFmtId="0" fontId="20" fillId="0" borderId="0" xfId="0" applyFont="1" applyAlignment="1">
      <alignment horizontal="left" vertical="center"/>
    </xf>
    <xf numFmtId="0" fontId="16" fillId="0" borderId="0" xfId="0" applyFont="1" applyAlignment="1">
      <alignment horizontal="center" vertical="center"/>
    </xf>
    <xf numFmtId="0" fontId="17" fillId="0" borderId="0" xfId="0" applyFont="1" applyAlignment="1">
      <alignment horizontal="center" vertical="center"/>
    </xf>
    <xf numFmtId="0" fontId="18" fillId="0" borderId="0" xfId="0" applyFont="1" applyAlignment="1">
      <alignment horizontal="left" vertical="center"/>
    </xf>
    <xf numFmtId="0" fontId="20" fillId="0" borderId="0" xfId="0" applyFont="1" applyAlignment="1">
      <alignment horizontal="left" vertical="center" wrapText="1"/>
    </xf>
    <xf numFmtId="0" fontId="20" fillId="0" borderId="2" xfId="0" applyFont="1" applyFill="1" applyBorder="1" applyAlignment="1">
      <alignment vertical="center" wrapText="1"/>
    </xf>
    <xf numFmtId="0" fontId="20" fillId="0" borderId="2" xfId="0" applyFont="1" applyFill="1" applyBorder="1" applyAlignment="1">
      <alignment horizontal="center" vertical="center" wrapText="1"/>
    </xf>
    <xf numFmtId="0" fontId="20" fillId="0" borderId="2" xfId="0" applyFont="1" applyFill="1" applyBorder="1" applyAlignment="1">
      <alignment horizontal="center" vertical="center"/>
    </xf>
    <xf numFmtId="3" fontId="20" fillId="0" borderId="2" xfId="0" applyNumberFormat="1" applyFont="1" applyFill="1" applyBorder="1" applyAlignment="1">
      <alignment vertical="center"/>
    </xf>
    <xf numFmtId="3" fontId="20" fillId="0" borderId="5" xfId="0" applyNumberFormat="1" applyFont="1" applyFill="1" applyBorder="1" applyAlignment="1">
      <alignment vertical="center"/>
    </xf>
  </cellXfs>
  <cellStyles count="59">
    <cellStyle name="Comma 10 3" xfId="3"/>
    <cellStyle name="Comma 2" xfId="4"/>
    <cellStyle name="Comma 2 2" xfId="5"/>
    <cellStyle name="Comma 3" xfId="6"/>
    <cellStyle name="Comma 4" xfId="2"/>
    <cellStyle name="Comma0" xfId="7"/>
    <cellStyle name="Currency0" xfId="8"/>
    <cellStyle name="Date" xfId="9"/>
    <cellStyle name="Excel Built-in Normal" xfId="10"/>
    <cellStyle name="Excel Built-in Normal 2" xfId="11"/>
    <cellStyle name="Fixed" xfId="12"/>
    <cellStyle name="Header1" xfId="13"/>
    <cellStyle name="Header2" xfId="14"/>
    <cellStyle name="Heading1" xfId="15"/>
    <cellStyle name="Heading2" xfId="16"/>
    <cellStyle name="Ledger 17 x 11 in" xfId="17"/>
    <cellStyle name="Normal" xfId="0" builtinId="0"/>
    <cellStyle name="Normal 10" xfId="18"/>
    <cellStyle name="Normal 12" xfId="19"/>
    <cellStyle name="Normal 13 2" xfId="20"/>
    <cellStyle name="Normal 180" xfId="21"/>
    <cellStyle name="Normal 180 2" xfId="22"/>
    <cellStyle name="Normal 195" xfId="23"/>
    <cellStyle name="Normal 197" xfId="24"/>
    <cellStyle name="Normal 199" xfId="25"/>
    <cellStyle name="Normal 2" xfId="26"/>
    <cellStyle name="Normal 2 10" xfId="27"/>
    <cellStyle name="Normal 2 2 2 2 2 2 2 2 2" xfId="28"/>
    <cellStyle name="Normal 208 2" xfId="29"/>
    <cellStyle name="Normal 21" xfId="30"/>
    <cellStyle name="Normal 21 3" xfId="31"/>
    <cellStyle name="Normal 28" xfId="32"/>
    <cellStyle name="Normal 3" xfId="33"/>
    <cellStyle name="Normal 3 2" xfId="34"/>
    <cellStyle name="Normal 3 2 2" xfId="35"/>
    <cellStyle name="Normal 4" xfId="1"/>
    <cellStyle name="Normal 50" xfId="36"/>
    <cellStyle name="Normal 7 2 2" xfId="37"/>
    <cellStyle name="Percent 2" xfId="38"/>
    <cellStyle name="Percent 3" xfId="39"/>
    <cellStyle name="Standard_Eröffnungsbeleg - Massenanlage" xfId="40"/>
    <cellStyle name="Style 1" xfId="41"/>
    <cellStyle name="Style 1 3" xfId="42"/>
    <cellStyle name="똿뗦먛귟 [0.00]_PRODUCT DETAIL Q1" xfId="43"/>
    <cellStyle name="똿뗦먛귟_PRODUCT DETAIL Q1" xfId="44"/>
    <cellStyle name="믅됞 [0.00]_PRODUCT DETAIL Q1" xfId="45"/>
    <cellStyle name="믅됞_PRODUCT DETAIL Q1" xfId="46"/>
    <cellStyle name="백분율_95" xfId="47"/>
    <cellStyle name="뷭?_BOOKSHIP" xfId="48"/>
    <cellStyle name="콤마 [0]_1202" xfId="49"/>
    <cellStyle name="콤마_1202" xfId="50"/>
    <cellStyle name="통화 [0]_1202" xfId="51"/>
    <cellStyle name="통화_1202" xfId="52"/>
    <cellStyle name="표준_(정보부문)월별인원계획" xfId="53"/>
    <cellStyle name="一般_Book1" xfId="54"/>
    <cellStyle name="千分位[0]_Book1" xfId="55"/>
    <cellStyle name="千分位_Book1" xfId="56"/>
    <cellStyle name="貨幣 [0]_Book1" xfId="57"/>
    <cellStyle name="貨幣_Book1" xfId="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76199</xdr:colOff>
      <xdr:row>0</xdr:row>
      <xdr:rowOff>104775</xdr:rowOff>
    </xdr:from>
    <xdr:to>
      <xdr:col>6</xdr:col>
      <xdr:colOff>552450</xdr:colOff>
      <xdr:row>4</xdr:row>
      <xdr:rowOff>160992</xdr:rowOff>
    </xdr:to>
    <xdr:pic>
      <xdr:nvPicPr>
        <xdr:cNvPr id="2" name="Picture 1" descr="Letterhead SMGP.jpg"/>
        <xdr:cNvPicPr/>
      </xdr:nvPicPr>
      <xdr:blipFill>
        <a:blip xmlns:r="http://schemas.openxmlformats.org/officeDocument/2006/relationships" r:embed="rId1"/>
        <a:stretch>
          <a:fillRect/>
        </a:stretch>
      </xdr:blipFill>
      <xdr:spPr>
        <a:xfrm>
          <a:off x="76199" y="104775"/>
          <a:ext cx="9763126" cy="818217"/>
        </a:xfrm>
        <a:prstGeom prst="rect">
          <a:avLst/>
        </a:prstGeom>
      </xdr:spPr>
    </xdr:pic>
    <xdr:clientData/>
  </xdr:twoCellAnchor>
  <xdr:twoCellAnchor>
    <xdr:from>
      <xdr:col>1</xdr:col>
      <xdr:colOff>3438525</xdr:colOff>
      <xdr:row>5</xdr:row>
      <xdr:rowOff>57151</xdr:rowOff>
    </xdr:from>
    <xdr:to>
      <xdr:col>2</xdr:col>
      <xdr:colOff>409575</xdr:colOff>
      <xdr:row>8</xdr:row>
      <xdr:rowOff>49031</xdr:rowOff>
    </xdr:to>
    <xdr:pic>
      <xdr:nvPicPr>
        <xdr:cNvPr id="3" name="Picture 2" descr="smartclass+ logo"/>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886200" y="1009651"/>
          <a:ext cx="1800225" cy="563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9523</xdr:colOff>
      <xdr:row>14</xdr:row>
      <xdr:rowOff>28575</xdr:rowOff>
    </xdr:from>
    <xdr:to>
      <xdr:col>4</xdr:col>
      <xdr:colOff>1285874</xdr:colOff>
      <xdr:row>15</xdr:row>
      <xdr:rowOff>47625</xdr:rowOff>
    </xdr:to>
    <xdr:pic>
      <xdr:nvPicPr>
        <xdr:cNvPr id="4" name="Pictur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523" y="3028950"/>
          <a:ext cx="7905751" cy="41433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9:H64"/>
  <sheetViews>
    <sheetView tabSelected="1" topLeftCell="C41" workbookViewId="0">
      <selection activeCell="F52" sqref="F52"/>
    </sheetView>
  </sheetViews>
  <sheetFormatPr defaultRowHeight="15"/>
  <cols>
    <col min="1" max="1" width="6.7109375" style="2" customWidth="1"/>
    <col min="2" max="2" width="72.42578125" customWidth="1"/>
    <col min="3" max="3" width="11.7109375" style="3" customWidth="1"/>
    <col min="4" max="4" width="8.5703125" style="2" customWidth="1"/>
    <col min="5" max="5" width="19.5703125" customWidth="1"/>
    <col min="6" max="6" width="20.28515625" customWidth="1"/>
    <col min="7" max="7" width="21" customWidth="1"/>
    <col min="8" max="8" width="12" bestFit="1" customWidth="1"/>
  </cols>
  <sheetData>
    <row r="9" spans="1:6" ht="24" customHeight="1">
      <c r="A9" s="37" t="s">
        <v>3</v>
      </c>
      <c r="B9" s="37"/>
      <c r="C9" s="37"/>
      <c r="D9" s="37"/>
      <c r="E9" s="37"/>
      <c r="F9" s="37"/>
    </row>
    <row r="10" spans="1:6" ht="21" customHeight="1">
      <c r="A10" s="37" t="s">
        <v>4</v>
      </c>
      <c r="B10" s="37"/>
      <c r="C10" s="37"/>
      <c r="D10" s="37"/>
      <c r="E10" s="37"/>
      <c r="F10" s="37"/>
    </row>
    <row r="11" spans="1:6" ht="9" customHeight="1">
      <c r="A11" s="4"/>
      <c r="B11" s="4"/>
      <c r="C11" s="4"/>
      <c r="D11" s="4"/>
      <c r="E11" s="4"/>
      <c r="F11" s="4"/>
    </row>
    <row r="12" spans="1:6" ht="21.75" customHeight="1">
      <c r="A12" s="4"/>
      <c r="B12" s="4"/>
      <c r="C12" s="4"/>
      <c r="D12" s="4"/>
      <c r="E12" s="38" t="s">
        <v>5</v>
      </c>
      <c r="F12" s="38"/>
    </row>
    <row r="13" spans="1:6" ht="20.25" customHeight="1">
      <c r="A13" s="35" t="s">
        <v>6</v>
      </c>
      <c r="B13" s="39"/>
      <c r="C13" s="39"/>
      <c r="D13" s="39"/>
      <c r="E13" s="39"/>
      <c r="F13" s="39"/>
    </row>
    <row r="14" spans="1:6" ht="20.25" customHeight="1">
      <c r="A14" s="39" t="s">
        <v>7</v>
      </c>
      <c r="B14" s="39"/>
      <c r="C14" s="39"/>
      <c r="D14" s="39"/>
      <c r="E14" s="39"/>
      <c r="F14" s="39"/>
    </row>
    <row r="15" spans="1:6" ht="324.75" customHeight="1">
      <c r="F15" s="5" t="s">
        <v>8</v>
      </c>
    </row>
    <row r="16" spans="1:6" ht="36" customHeight="1">
      <c r="A16" s="40" t="s">
        <v>9</v>
      </c>
      <c r="B16" s="40"/>
      <c r="C16" s="40"/>
      <c r="D16" s="40"/>
      <c r="E16" s="40"/>
      <c r="F16" s="40"/>
    </row>
    <row r="17" spans="1:6" ht="5.25" customHeight="1"/>
    <row r="18" spans="1:6" s="8" customFormat="1" ht="37.5" customHeight="1">
      <c r="A18" s="6" t="s">
        <v>2</v>
      </c>
      <c r="B18" s="6" t="s">
        <v>10</v>
      </c>
      <c r="C18" s="6" t="s">
        <v>11</v>
      </c>
      <c r="D18" s="6" t="s">
        <v>12</v>
      </c>
      <c r="E18" s="7" t="s">
        <v>13</v>
      </c>
      <c r="F18" s="7" t="s">
        <v>14</v>
      </c>
    </row>
    <row r="19" spans="1:6" s="8" customFormat="1" ht="19.5" customHeight="1">
      <c r="A19" s="9" t="s">
        <v>15</v>
      </c>
      <c r="B19" s="10"/>
      <c r="C19" s="10"/>
      <c r="D19" s="10"/>
      <c r="E19" s="10"/>
      <c r="F19" s="11"/>
    </row>
    <row r="20" spans="1:6" s="1" customFormat="1">
      <c r="A20" s="12">
        <v>1</v>
      </c>
      <c r="B20" s="13" t="s">
        <v>16</v>
      </c>
      <c r="C20" s="14" t="s">
        <v>0</v>
      </c>
      <c r="D20" s="12">
        <v>1</v>
      </c>
      <c r="E20" s="15">
        <v>33000000</v>
      </c>
      <c r="F20" s="16">
        <f>E20*D20</f>
        <v>33000000</v>
      </c>
    </row>
    <row r="21" spans="1:6" s="1" customFormat="1">
      <c r="A21" s="12">
        <v>2</v>
      </c>
      <c r="B21" s="13" t="s">
        <v>17</v>
      </c>
      <c r="C21" s="14" t="s">
        <v>1</v>
      </c>
      <c r="D21" s="12">
        <v>1</v>
      </c>
      <c r="E21" s="15">
        <v>3300000</v>
      </c>
      <c r="F21" s="16">
        <f>E21*D21</f>
        <v>3300000</v>
      </c>
    </row>
    <row r="22" spans="1:6" s="21" customFormat="1">
      <c r="A22" s="17">
        <v>3</v>
      </c>
      <c r="B22" s="18" t="s">
        <v>18</v>
      </c>
      <c r="C22" s="19" t="s">
        <v>19</v>
      </c>
      <c r="D22" s="17">
        <v>1</v>
      </c>
      <c r="E22" s="20">
        <v>6000000</v>
      </c>
      <c r="F22" s="20">
        <f t="shared" ref="F22:F23" si="0">E22*D22</f>
        <v>6000000</v>
      </c>
    </row>
    <row r="23" spans="1:6" s="21" customFormat="1">
      <c r="A23" s="17">
        <v>4</v>
      </c>
      <c r="B23" s="18" t="s">
        <v>20</v>
      </c>
      <c r="C23" s="19" t="s">
        <v>21</v>
      </c>
      <c r="D23" s="17">
        <v>500</v>
      </c>
      <c r="E23" s="20">
        <v>200000</v>
      </c>
      <c r="F23" s="20">
        <f t="shared" si="0"/>
        <v>100000000</v>
      </c>
    </row>
    <row r="24" spans="1:6" s="21" customFormat="1" ht="18.75" customHeight="1">
      <c r="A24" s="22" t="s">
        <v>22</v>
      </c>
      <c r="B24" s="23"/>
      <c r="C24" s="23"/>
      <c r="D24" s="23"/>
      <c r="E24" s="23"/>
      <c r="F24" s="24"/>
    </row>
    <row r="25" spans="1:6" s="21" customFormat="1" ht="18.75" customHeight="1">
      <c r="A25" s="12">
        <v>5</v>
      </c>
      <c r="B25" s="13" t="s">
        <v>23</v>
      </c>
      <c r="C25" s="14" t="s">
        <v>24</v>
      </c>
      <c r="D25" s="12">
        <v>1</v>
      </c>
      <c r="E25" s="16">
        <v>165000000</v>
      </c>
      <c r="F25" s="16">
        <f>E25*D25</f>
        <v>165000000</v>
      </c>
    </row>
    <row r="26" spans="1:6" s="21" customFormat="1" ht="18.75" customHeight="1">
      <c r="A26" s="12">
        <v>6</v>
      </c>
      <c r="B26" s="13" t="s">
        <v>25</v>
      </c>
      <c r="C26" s="14" t="s">
        <v>24</v>
      </c>
      <c r="D26" s="12">
        <v>3</v>
      </c>
      <c r="E26" s="16">
        <v>99000000</v>
      </c>
      <c r="F26" s="16">
        <f>E26*D26</f>
        <v>297000000</v>
      </c>
    </row>
    <row r="27" spans="1:6" s="21" customFormat="1" ht="18.75" customHeight="1">
      <c r="A27" s="12">
        <v>7</v>
      </c>
      <c r="B27" s="13" t="s">
        <v>26</v>
      </c>
      <c r="C27" s="14" t="s">
        <v>0</v>
      </c>
      <c r="D27" s="12">
        <v>4</v>
      </c>
      <c r="E27" s="16">
        <v>3300000</v>
      </c>
      <c r="F27" s="16">
        <f t="shared" ref="F27:F29" si="1">E27*D27</f>
        <v>13200000</v>
      </c>
    </row>
    <row r="28" spans="1:6" s="21" customFormat="1" ht="18.75" customHeight="1">
      <c r="A28" s="12">
        <v>8</v>
      </c>
      <c r="B28" s="13" t="s">
        <v>27</v>
      </c>
      <c r="C28" s="14" t="s">
        <v>28</v>
      </c>
      <c r="D28" s="12">
        <v>4</v>
      </c>
      <c r="E28" s="16">
        <v>5500000</v>
      </c>
      <c r="F28" s="16">
        <f t="shared" si="1"/>
        <v>22000000</v>
      </c>
    </row>
    <row r="29" spans="1:6" s="21" customFormat="1" ht="18.75" customHeight="1">
      <c r="A29" s="12">
        <v>9</v>
      </c>
      <c r="B29" s="13" t="s">
        <v>29</v>
      </c>
      <c r="C29" s="14" t="s">
        <v>0</v>
      </c>
      <c r="D29" s="12">
        <v>1</v>
      </c>
      <c r="E29" s="16">
        <v>22000000</v>
      </c>
      <c r="F29" s="16">
        <f t="shared" si="1"/>
        <v>22000000</v>
      </c>
    </row>
    <row r="30" spans="1:6" ht="18" customHeight="1">
      <c r="A30" s="17">
        <v>10</v>
      </c>
      <c r="B30" s="18" t="s">
        <v>30</v>
      </c>
      <c r="C30" s="19" t="s">
        <v>19</v>
      </c>
      <c r="D30" s="17">
        <v>1</v>
      </c>
      <c r="E30" s="20">
        <v>99000000</v>
      </c>
      <c r="F30" s="20">
        <f>E30*D30</f>
        <v>99000000</v>
      </c>
    </row>
    <row r="31" spans="1:6" s="21" customFormat="1" ht="18.75" customHeight="1">
      <c r="A31" s="12">
        <v>11</v>
      </c>
      <c r="B31" s="13" t="s">
        <v>31</v>
      </c>
      <c r="C31" s="14" t="s">
        <v>0</v>
      </c>
      <c r="D31" s="12">
        <v>1</v>
      </c>
      <c r="E31" s="16">
        <v>7700000</v>
      </c>
      <c r="F31" s="16">
        <f t="shared" ref="F31" si="2">E31*D31</f>
        <v>7700000</v>
      </c>
    </row>
    <row r="32" spans="1:6" s="8" customFormat="1" ht="19.5" customHeight="1">
      <c r="A32" s="9" t="s">
        <v>32</v>
      </c>
      <c r="B32" s="10"/>
      <c r="C32" s="10"/>
      <c r="D32" s="10"/>
      <c r="E32" s="10"/>
      <c r="F32" s="11"/>
    </row>
    <row r="33" spans="1:6" s="21" customFormat="1" ht="71.25">
      <c r="A33" s="25">
        <v>12</v>
      </c>
      <c r="B33" s="13" t="s">
        <v>33</v>
      </c>
      <c r="C33" s="14" t="s">
        <v>34</v>
      </c>
      <c r="D33" s="12">
        <v>1</v>
      </c>
      <c r="E33" s="16">
        <v>99000000</v>
      </c>
      <c r="F33" s="16">
        <f t="shared" ref="F33:F34" si="3">E33*D33</f>
        <v>99000000</v>
      </c>
    </row>
    <row r="34" spans="1:6" s="21" customFormat="1" ht="38.25" customHeight="1">
      <c r="A34" s="12">
        <v>13</v>
      </c>
      <c r="B34" s="13" t="s">
        <v>35</v>
      </c>
      <c r="C34" s="14" t="s">
        <v>0</v>
      </c>
      <c r="D34" s="12">
        <v>1</v>
      </c>
      <c r="E34" s="16">
        <v>14500000</v>
      </c>
      <c r="F34" s="16">
        <f t="shared" si="3"/>
        <v>14500000</v>
      </c>
    </row>
    <row r="35" spans="1:6" s="21" customFormat="1" ht="24" customHeight="1">
      <c r="A35" s="26">
        <v>14</v>
      </c>
      <c r="B35" s="13" t="s">
        <v>36</v>
      </c>
      <c r="C35" s="14" t="s">
        <v>37</v>
      </c>
      <c r="D35" s="12">
        <v>1</v>
      </c>
      <c r="E35" s="16">
        <v>2530000</v>
      </c>
      <c r="F35" s="16">
        <f>E35*D35</f>
        <v>2530000</v>
      </c>
    </row>
    <row r="36" spans="1:6" s="21" customFormat="1" ht="24" customHeight="1">
      <c r="A36" s="26">
        <v>15</v>
      </c>
      <c r="B36" s="13" t="s">
        <v>38</v>
      </c>
      <c r="C36" s="14" t="s">
        <v>21</v>
      </c>
      <c r="D36" s="12">
        <v>1</v>
      </c>
      <c r="E36" s="16">
        <v>4400000</v>
      </c>
      <c r="F36" s="16">
        <f>E36*D36</f>
        <v>4400000</v>
      </c>
    </row>
    <row r="37" spans="1:6" s="8" customFormat="1" ht="19.5" customHeight="1">
      <c r="A37" s="9" t="s">
        <v>39</v>
      </c>
      <c r="B37" s="10"/>
      <c r="C37" s="10"/>
      <c r="D37" s="10"/>
      <c r="E37" s="10"/>
      <c r="F37" s="11"/>
    </row>
    <row r="38" spans="1:6" s="21" customFormat="1" ht="38.25" customHeight="1">
      <c r="A38" s="12">
        <v>16</v>
      </c>
      <c r="B38" s="13" t="s">
        <v>40</v>
      </c>
      <c r="C38" s="14" t="s">
        <v>0</v>
      </c>
      <c r="D38" s="12">
        <v>35</v>
      </c>
      <c r="E38" s="16">
        <v>14500000</v>
      </c>
      <c r="F38" s="16">
        <f t="shared" ref="F38:F42" si="4">E38*D38</f>
        <v>507500000</v>
      </c>
    </row>
    <row r="39" spans="1:6" s="21" customFormat="1" ht="24" customHeight="1">
      <c r="A39" s="26">
        <v>17</v>
      </c>
      <c r="B39" s="13" t="s">
        <v>41</v>
      </c>
      <c r="C39" s="14" t="s">
        <v>21</v>
      </c>
      <c r="D39" s="12">
        <v>35</v>
      </c>
      <c r="E39" s="16">
        <v>11000000</v>
      </c>
      <c r="F39" s="16">
        <f>E39*D39</f>
        <v>385000000</v>
      </c>
    </row>
    <row r="40" spans="1:6" s="21" customFormat="1" ht="24" customHeight="1">
      <c r="A40" s="26">
        <v>18</v>
      </c>
      <c r="B40" s="13" t="s">
        <v>38</v>
      </c>
      <c r="C40" s="14" t="s">
        <v>21</v>
      </c>
      <c r="D40" s="12">
        <v>35</v>
      </c>
      <c r="E40" s="16">
        <v>4400000</v>
      </c>
      <c r="F40" s="16">
        <f>E40*D40</f>
        <v>154000000</v>
      </c>
    </row>
    <row r="41" spans="1:6" s="21" customFormat="1" ht="24" customHeight="1">
      <c r="A41" s="26">
        <v>19</v>
      </c>
      <c r="B41" s="13" t="s">
        <v>36</v>
      </c>
      <c r="C41" s="14" t="s">
        <v>37</v>
      </c>
      <c r="D41" s="12">
        <v>35</v>
      </c>
      <c r="E41" s="16">
        <v>2530000</v>
      </c>
      <c r="F41" s="16">
        <f>E41*D41</f>
        <v>88550000</v>
      </c>
    </row>
    <row r="42" spans="1:6" s="21" customFormat="1" ht="35.25" customHeight="1">
      <c r="A42" s="26">
        <f>A41+1</f>
        <v>20</v>
      </c>
      <c r="B42" s="13" t="s">
        <v>42</v>
      </c>
      <c r="C42" s="14" t="s">
        <v>34</v>
      </c>
      <c r="D42" s="12">
        <v>1</v>
      </c>
      <c r="E42" s="16">
        <v>25000000</v>
      </c>
      <c r="F42" s="16">
        <f t="shared" si="4"/>
        <v>25000000</v>
      </c>
    </row>
    <row r="43" spans="1:6" s="21" customFormat="1" ht="18.75" customHeight="1">
      <c r="A43" s="22" t="s">
        <v>43</v>
      </c>
      <c r="B43" s="23"/>
      <c r="C43" s="23"/>
      <c r="D43" s="23"/>
      <c r="E43" s="23"/>
      <c r="F43" s="24"/>
    </row>
    <row r="44" spans="1:6" s="21" customFormat="1" ht="18.75" customHeight="1">
      <c r="A44" s="12">
        <v>21</v>
      </c>
      <c r="B44" s="13" t="s">
        <v>44</v>
      </c>
      <c r="C44" s="14" t="s">
        <v>1</v>
      </c>
      <c r="D44" s="12">
        <v>1</v>
      </c>
      <c r="E44" s="16">
        <v>3300000</v>
      </c>
      <c r="F44" s="16">
        <f t="shared" ref="F44:F45" si="5">E44*D44</f>
        <v>3300000</v>
      </c>
    </row>
    <row r="45" spans="1:6" s="21" customFormat="1" ht="18.75" customHeight="1">
      <c r="A45" s="12">
        <f>A44+1</f>
        <v>22</v>
      </c>
      <c r="B45" s="13" t="s">
        <v>45</v>
      </c>
      <c r="C45" s="14" t="s">
        <v>1</v>
      </c>
      <c r="D45" s="12">
        <v>1</v>
      </c>
      <c r="E45" s="16">
        <v>1540000</v>
      </c>
      <c r="F45" s="16">
        <f t="shared" si="5"/>
        <v>1540000</v>
      </c>
    </row>
    <row r="46" spans="1:6" s="21" customFormat="1" ht="18.75" customHeight="1">
      <c r="A46" s="12">
        <f t="shared" ref="A46:A48" si="6">A45+1</f>
        <v>23</v>
      </c>
      <c r="B46" s="13" t="s">
        <v>46</v>
      </c>
      <c r="C46" s="14" t="s">
        <v>19</v>
      </c>
      <c r="D46" s="12">
        <v>35</v>
      </c>
      <c r="E46" s="16">
        <v>2200000</v>
      </c>
      <c r="F46" s="16">
        <f>E46*D46</f>
        <v>77000000</v>
      </c>
    </row>
    <row r="47" spans="1:6" s="21" customFormat="1" ht="18.75" customHeight="1">
      <c r="A47" s="12">
        <f t="shared" si="6"/>
        <v>24</v>
      </c>
      <c r="B47" s="13" t="s">
        <v>47</v>
      </c>
      <c r="C47" s="14" t="s">
        <v>1</v>
      </c>
      <c r="D47" s="12">
        <v>35</v>
      </c>
      <c r="E47" s="16">
        <v>1540000</v>
      </c>
      <c r="F47" s="16">
        <f t="shared" ref="F47:F48" si="7">E47*D47</f>
        <v>53900000</v>
      </c>
    </row>
    <row r="48" spans="1:6" s="21" customFormat="1" ht="18.75" customHeight="1">
      <c r="A48" s="12">
        <f t="shared" si="6"/>
        <v>25</v>
      </c>
      <c r="B48" s="13" t="s">
        <v>48</v>
      </c>
      <c r="C48" s="14" t="s">
        <v>19</v>
      </c>
      <c r="D48" s="12">
        <v>1</v>
      </c>
      <c r="E48" s="16">
        <v>44000000</v>
      </c>
      <c r="F48" s="16">
        <f t="shared" si="7"/>
        <v>44000000</v>
      </c>
    </row>
    <row r="49" spans="1:8" s="21" customFormat="1" ht="18.75" customHeight="1">
      <c r="A49" s="25"/>
      <c r="B49" s="41"/>
      <c r="C49" s="42"/>
      <c r="D49" s="43"/>
      <c r="E49" s="44"/>
      <c r="G49" s="45">
        <f>SUM(F19:F48)</f>
        <v>2228420000</v>
      </c>
      <c r="H49" s="21">
        <f>G49*5</f>
        <v>11142100000</v>
      </c>
    </row>
    <row r="50" spans="1:8" s="21" customFormat="1" ht="24" customHeight="1">
      <c r="A50" s="9" t="s">
        <v>49</v>
      </c>
      <c r="B50" s="10"/>
      <c r="C50" s="10"/>
      <c r="D50" s="10"/>
      <c r="E50" s="10"/>
      <c r="F50" s="11"/>
    </row>
    <row r="51" spans="1:8" s="21" customFormat="1" ht="107.25" customHeight="1">
      <c r="A51" s="26">
        <v>26</v>
      </c>
      <c r="B51" s="13" t="s">
        <v>50</v>
      </c>
      <c r="C51" s="14" t="s">
        <v>51</v>
      </c>
      <c r="D51" s="12">
        <v>1</v>
      </c>
      <c r="E51" s="16">
        <v>22000000</v>
      </c>
      <c r="F51" s="16">
        <f>E51*D51</f>
        <v>22000000</v>
      </c>
    </row>
    <row r="52" spans="1:8" s="8" customFormat="1" ht="29.25" customHeight="1">
      <c r="A52" s="33" t="s">
        <v>52</v>
      </c>
      <c r="B52" s="33"/>
      <c r="C52" s="33"/>
      <c r="D52" s="33"/>
      <c r="E52" s="33"/>
      <c r="F52" s="27">
        <f>SUM(F20:F51)</f>
        <v>2250420000</v>
      </c>
    </row>
    <row r="53" spans="1:8" s="8" customFormat="1" ht="19.5" customHeight="1">
      <c r="A53" s="34" t="s">
        <v>53</v>
      </c>
      <c r="B53" s="34"/>
      <c r="C53" s="34"/>
      <c r="D53" s="34"/>
      <c r="E53" s="34"/>
      <c r="F53" s="34"/>
    </row>
    <row r="54" spans="1:8" s="8" customFormat="1" ht="11.25" customHeight="1">
      <c r="A54" s="2"/>
      <c r="C54" s="2"/>
      <c r="D54" s="2"/>
      <c r="E54" s="28"/>
      <c r="F54" s="28"/>
    </row>
    <row r="55" spans="1:8" s="8" customFormat="1" ht="120.75" customHeight="1">
      <c r="A55" s="35" t="s">
        <v>54</v>
      </c>
      <c r="B55" s="36"/>
      <c r="C55" s="36"/>
      <c r="D55" s="36"/>
      <c r="E55" s="36"/>
      <c r="F55" s="36"/>
    </row>
    <row r="56" spans="1:8" s="8" customFormat="1" ht="10.5" customHeight="1">
      <c r="A56" s="2"/>
      <c r="C56" s="2"/>
      <c r="D56" s="2"/>
      <c r="E56" s="28"/>
      <c r="F56" s="28"/>
    </row>
    <row r="57" spans="1:8" s="8" customFormat="1" ht="21" customHeight="1">
      <c r="A57" s="2"/>
      <c r="B57" s="29" t="s">
        <v>55</v>
      </c>
      <c r="C57" s="30"/>
      <c r="D57" s="2"/>
      <c r="E57" s="28"/>
      <c r="F57" s="28"/>
    </row>
    <row r="58" spans="1:8" s="8" customFormat="1" ht="21" customHeight="1">
      <c r="A58" s="2"/>
      <c r="B58" s="29"/>
      <c r="C58" s="30"/>
      <c r="D58" s="2"/>
      <c r="E58" s="28"/>
      <c r="F58" s="28"/>
    </row>
    <row r="59" spans="1:8" s="8" customFormat="1" ht="21" customHeight="1">
      <c r="A59" s="2"/>
      <c r="B59" s="29"/>
      <c r="C59" s="30"/>
      <c r="D59" s="2"/>
      <c r="E59" s="28"/>
      <c r="F59" s="28"/>
    </row>
    <row r="60" spans="1:8" s="8" customFormat="1" ht="15" customHeight="1">
      <c r="A60" s="2"/>
      <c r="B60" s="31"/>
      <c r="C60" s="30"/>
      <c r="D60" s="2"/>
      <c r="E60" s="28"/>
      <c r="F60" s="28"/>
    </row>
    <row r="61" spans="1:8" s="8" customFormat="1" ht="15" customHeight="1">
      <c r="A61" s="2"/>
      <c r="B61" s="31"/>
      <c r="C61" s="30"/>
      <c r="D61" s="2"/>
      <c r="E61" s="28"/>
      <c r="F61" s="28"/>
    </row>
    <row r="62" spans="1:8" s="2" customFormat="1">
      <c r="B62" s="31"/>
      <c r="C62" s="32"/>
      <c r="E62"/>
      <c r="F62"/>
    </row>
    <row r="63" spans="1:8" s="2" customFormat="1">
      <c r="B63" s="29" t="s">
        <v>56</v>
      </c>
      <c r="C63" s="32"/>
      <c r="E63"/>
      <c r="F63"/>
    </row>
    <row r="64" spans="1:8" s="2" customFormat="1">
      <c r="B64" s="29" t="s">
        <v>57</v>
      </c>
      <c r="C64" s="32"/>
      <c r="E64"/>
      <c r="F64"/>
    </row>
  </sheetData>
  <mergeCells count="9">
    <mergeCell ref="A52:E52"/>
    <mergeCell ref="A53:F53"/>
    <mergeCell ref="A55:F55"/>
    <mergeCell ref="A9:F9"/>
    <mergeCell ref="A10:F10"/>
    <mergeCell ref="E12:F12"/>
    <mergeCell ref="A13:F13"/>
    <mergeCell ref="A14:F14"/>
    <mergeCell ref="A16:F16"/>
  </mergeCells>
  <pageMargins left="0.7" right="0.7" top="0.75" bottom="0.75" header="0.3" footer="0.3"/>
  <pageSetup orientation="portrait" horizontalDpi="4294967292"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Phong_hoc_thong_minh</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PHONGTRAN</dc:creator>
  <cp:lastModifiedBy>Lieu</cp:lastModifiedBy>
  <cp:lastPrinted>2019-02-19T09:41:50Z</cp:lastPrinted>
  <dcterms:created xsi:type="dcterms:W3CDTF">2017-10-14T03:10:58Z</dcterms:created>
  <dcterms:modified xsi:type="dcterms:W3CDTF">2019-03-26T18:09:38Z</dcterms:modified>
</cp:coreProperties>
</file>